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5" i="1" l="1"/>
  <c r="F6" i="1"/>
  <c r="F3" i="1"/>
  <c r="F7" i="1"/>
  <c r="F8" i="1"/>
  <c r="F9" i="1"/>
  <c r="F10" i="1"/>
  <c r="F4" i="1"/>
  <c r="F11" i="1"/>
  <c r="F12" i="1"/>
  <c r="F13" i="1"/>
  <c r="F2" i="1"/>
  <c r="A13" i="2"/>
  <c r="A12" i="2"/>
  <c r="B7" i="2"/>
  <c r="A7" i="2"/>
  <c r="F15" i="1" l="1"/>
  <c r="A5" i="2"/>
  <c r="A3" i="2"/>
  <c r="A2" i="2"/>
</calcChain>
</file>

<file path=xl/sharedStrings.xml><?xml version="1.0" encoding="utf-8"?>
<sst xmlns="http://schemas.openxmlformats.org/spreadsheetml/2006/main" count="43" uniqueCount="33">
  <si>
    <t xml:space="preserve">Part </t>
  </si>
  <si>
    <t>part #</t>
  </si>
  <si>
    <t>supplier</t>
  </si>
  <si>
    <t>price</t>
  </si>
  <si>
    <t>A 6A18M020DF3003</t>
  </si>
  <si>
    <t>SDP-si</t>
  </si>
  <si>
    <t>1 mm Pitch, 20 Teeth, Aluminum Alloy Timing Pulley</t>
  </si>
  <si>
    <t>number</t>
  </si>
  <si>
    <t>Type 316 SS Pan Head Phillips Machine Screw 2-56 Thread, 5/16" Length</t>
  </si>
  <si>
    <t>91735A013</t>
  </si>
  <si>
    <t>mcmaster</t>
  </si>
  <si>
    <t>18-8 SS Pan Head Phillips Machine Screw 3-48 Thread, 1/4" Length</t>
  </si>
  <si>
    <t>91772A092</t>
  </si>
  <si>
    <t>S99BP4MFB030625</t>
  </si>
  <si>
    <t>3 mm I.D., 6 mm O.D. BY 2.5 mm Wide Bronze Bearing</t>
  </si>
  <si>
    <t>18-8 SS Pan Head Phillips Machine Screw 3-48 Thread, 3/4" Length</t>
  </si>
  <si>
    <t>91772A099</t>
  </si>
  <si>
    <t>High-Strength Aluminum (Alloy 2024) Tight Tolerance, 3/16" Diameter, 1' Length</t>
  </si>
  <si>
    <t>9061K121</t>
  </si>
  <si>
    <t>SAE 841 Bronze Flanged-Sleeve Bearing for 3/16" Shaft Diameter, 5/16" OD, 1/2" Length</t>
  </si>
  <si>
    <t>6338K311</t>
  </si>
  <si>
    <t>A2 Tool Steel Tight-Tolerance Metric Rod 3 mm Diameter, 1' Length</t>
  </si>
  <si>
    <t>8116K58</t>
  </si>
  <si>
    <t>A 6B18M175030</t>
  </si>
  <si>
    <t>Single Sided, 1mm Pitch, Minature Timing Belt, 3mm Wide, 175 Teeth, Polyurethane with Kevlar Cords</t>
  </si>
  <si>
    <t>Multipurpose Aluminum (Alloy 6061) 3/16" Thick, 2" Width, 3' Length</t>
  </si>
  <si>
    <t>8975K533</t>
  </si>
  <si>
    <t>Metric Set Screw Shaft Collar Steel, 3 mm Bore, 9.5 mm OD, 5 mm Width</t>
  </si>
  <si>
    <t>57485K63</t>
  </si>
  <si>
    <t>18-8 SS Pan Head Phillips Machine Screw 2-56 Thread, 5/8" Length</t>
  </si>
  <si>
    <t>91772A082</t>
  </si>
  <si>
    <t>cost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</si>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</sst>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333333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8" fontId="0" fillId="0" borderId="0" xfId="0" applyNumberFormat="1"/>
    <xf numFmtId="0" fontId="2" fillId="0" borderId="0" xfId="0" applyFont="1"/>
    <xf numFmtId="0" fontId="3" fillId="0" borderId="0" xfId="0" applyFont="1"/>
    <xf numFmtId="8" fontId="3" fillId="0" borderId="0" xfId="0" applyNumberFormat="1" applyFont="1"/>
    <xf numFmtId="0" fontId="4" fillId="0" borderId="0" xfId="0" applyFont="1"/>
    <xf numFmtId="44" fontId="4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C24" sqref="C24"/>
    </sheetView>
  </sheetViews>
  <sheetFormatPr defaultRowHeight="15" x14ac:dyDescent="0.25"/>
  <cols>
    <col min="1" max="1" width="92" customWidth="1"/>
    <col min="2" max="2" width="18.2851562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7</v>
      </c>
      <c r="F1" t="s">
        <v>31</v>
      </c>
    </row>
    <row r="2" spans="1:7" x14ac:dyDescent="0.25">
      <c r="A2" t="s">
        <v>6</v>
      </c>
      <c r="B2" t="s">
        <v>4</v>
      </c>
      <c r="C2" t="s">
        <v>5</v>
      </c>
      <c r="D2" s="1">
        <v>9.1199999999999992</v>
      </c>
      <c r="E2">
        <v>2</v>
      </c>
      <c r="F2" s="1">
        <f>E2*D2</f>
        <v>18.239999999999998</v>
      </c>
    </row>
    <row r="3" spans="1:7" x14ac:dyDescent="0.25">
      <c r="A3" t="s">
        <v>14</v>
      </c>
      <c r="B3" t="s">
        <v>13</v>
      </c>
      <c r="C3" t="s">
        <v>5</v>
      </c>
      <c r="D3" s="1">
        <v>6.92</v>
      </c>
      <c r="E3">
        <v>2</v>
      </c>
      <c r="F3" s="1">
        <f>E3*D3</f>
        <v>13.84</v>
      </c>
    </row>
    <row r="4" spans="1:7" x14ac:dyDescent="0.25">
      <c r="A4" t="s">
        <v>24</v>
      </c>
      <c r="B4" t="s">
        <v>23</v>
      </c>
      <c r="C4" t="s">
        <v>5</v>
      </c>
      <c r="D4" s="1">
        <v>2</v>
      </c>
      <c r="E4">
        <v>1</v>
      </c>
      <c r="F4" s="1">
        <f>E4*D4</f>
        <v>2</v>
      </c>
    </row>
    <row r="5" spans="1:7" x14ac:dyDescent="0.25">
      <c r="A5" t="s">
        <v>8</v>
      </c>
      <c r="B5" t="s">
        <v>9</v>
      </c>
      <c r="C5" t="s">
        <v>10</v>
      </c>
      <c r="D5" s="1">
        <v>11.02</v>
      </c>
      <c r="E5">
        <v>1</v>
      </c>
      <c r="F5" s="1">
        <f t="shared" ref="F5:F13" si="0">E5*D5</f>
        <v>11.02</v>
      </c>
    </row>
    <row r="6" spans="1:7" x14ac:dyDescent="0.25">
      <c r="A6" s="5" t="s">
        <v>11</v>
      </c>
      <c r="B6" s="5" t="s">
        <v>12</v>
      </c>
      <c r="C6" s="5" t="s">
        <v>10</v>
      </c>
      <c r="D6" s="6">
        <v>8.1300000000000008</v>
      </c>
      <c r="E6" s="5">
        <v>1</v>
      </c>
      <c r="F6" s="1">
        <f t="shared" si="0"/>
        <v>8.1300000000000008</v>
      </c>
      <c r="G6" s="2"/>
    </row>
    <row r="7" spans="1:7" x14ac:dyDescent="0.25">
      <c r="A7" t="s">
        <v>15</v>
      </c>
      <c r="B7" t="s">
        <v>16</v>
      </c>
      <c r="C7" t="s">
        <v>10</v>
      </c>
      <c r="D7" s="1">
        <v>13.19</v>
      </c>
      <c r="E7">
        <v>1</v>
      </c>
      <c r="F7" s="1">
        <f t="shared" si="0"/>
        <v>13.19</v>
      </c>
    </row>
    <row r="8" spans="1:7" x14ac:dyDescent="0.25">
      <c r="A8" t="s">
        <v>17</v>
      </c>
      <c r="B8" t="s">
        <v>18</v>
      </c>
      <c r="C8" t="s">
        <v>10</v>
      </c>
      <c r="D8" s="1">
        <v>4.1399999999999997</v>
      </c>
      <c r="E8">
        <v>1</v>
      </c>
      <c r="F8" s="1">
        <f t="shared" si="0"/>
        <v>4.1399999999999997</v>
      </c>
    </row>
    <row r="9" spans="1:7" x14ac:dyDescent="0.25">
      <c r="A9" t="s">
        <v>19</v>
      </c>
      <c r="B9" t="s">
        <v>20</v>
      </c>
      <c r="C9" t="s">
        <v>10</v>
      </c>
      <c r="D9" s="1">
        <v>0.75</v>
      </c>
      <c r="E9">
        <v>2</v>
      </c>
      <c r="F9" s="1">
        <f t="shared" si="0"/>
        <v>1.5</v>
      </c>
    </row>
    <row r="10" spans="1:7" x14ac:dyDescent="0.25">
      <c r="A10" t="s">
        <v>21</v>
      </c>
      <c r="B10" t="s">
        <v>22</v>
      </c>
      <c r="C10" t="s">
        <v>10</v>
      </c>
      <c r="D10" s="1">
        <v>2.6</v>
      </c>
      <c r="E10">
        <v>1</v>
      </c>
      <c r="F10" s="1">
        <f t="shared" si="0"/>
        <v>2.6</v>
      </c>
    </row>
    <row r="11" spans="1:7" x14ac:dyDescent="0.25">
      <c r="A11" t="s">
        <v>25</v>
      </c>
      <c r="B11" t="s">
        <v>26</v>
      </c>
      <c r="C11" t="s">
        <v>10</v>
      </c>
      <c r="D11">
        <v>13.32</v>
      </c>
      <c r="E11">
        <v>1</v>
      </c>
      <c r="F11" s="1">
        <f t="shared" si="0"/>
        <v>13.32</v>
      </c>
    </row>
    <row r="12" spans="1:7" x14ac:dyDescent="0.25">
      <c r="A12" t="s">
        <v>27</v>
      </c>
      <c r="B12" t="s">
        <v>28</v>
      </c>
      <c r="C12" t="s">
        <v>10</v>
      </c>
      <c r="D12" s="1">
        <v>1.45</v>
      </c>
      <c r="E12">
        <v>2</v>
      </c>
      <c r="F12" s="1">
        <f t="shared" si="0"/>
        <v>2.9</v>
      </c>
    </row>
    <row r="13" spans="1:7" x14ac:dyDescent="0.25">
      <c r="A13" s="3" t="s">
        <v>29</v>
      </c>
      <c r="B13" s="3" t="s">
        <v>30</v>
      </c>
      <c r="C13" t="s">
        <v>10</v>
      </c>
      <c r="D13" s="4">
        <v>4.1500000000000004</v>
      </c>
      <c r="E13">
        <v>1</v>
      </c>
      <c r="F13" s="1">
        <f t="shared" si="0"/>
        <v>4.1500000000000004</v>
      </c>
    </row>
    <row r="15" spans="1:7" x14ac:dyDescent="0.25">
      <c r="E15" t="s">
        <v>32</v>
      </c>
      <c r="F15" s="1">
        <f>SUM(F2:F13)</f>
        <v>95.03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A14" sqref="A14"/>
    </sheetView>
  </sheetViews>
  <sheetFormatPr defaultRowHeight="15" x14ac:dyDescent="0.25"/>
  <sheetData>
    <row r="1" spans="1:2" x14ac:dyDescent="0.25">
      <c r="A1">
        <v>63.5</v>
      </c>
    </row>
    <row r="2" spans="1:2" x14ac:dyDescent="0.25">
      <c r="A2">
        <f>PI()*6.37</f>
        <v>20.011945203366981</v>
      </c>
    </row>
    <row r="3" spans="1:2" x14ac:dyDescent="0.25">
      <c r="A3">
        <f>A1*2+A2</f>
        <v>147.01194520336699</v>
      </c>
    </row>
    <row r="4" spans="1:2" x14ac:dyDescent="0.25">
      <c r="A4">
        <v>175</v>
      </c>
    </row>
    <row r="5" spans="1:2" x14ac:dyDescent="0.25">
      <c r="A5">
        <f>(A4-A2)/2</f>
        <v>77.494027398316504</v>
      </c>
    </row>
    <row r="7" spans="1:2" x14ac:dyDescent="0.25">
      <c r="A7">
        <f>175-173.88</f>
        <v>1.1200000000000045</v>
      </c>
      <c r="B7">
        <f>A7/2</f>
        <v>0.56000000000000227</v>
      </c>
    </row>
    <row r="8" spans="1:2" x14ac:dyDescent="0.25">
      <c r="A8">
        <v>31.75</v>
      </c>
    </row>
    <row r="11" spans="1:2" x14ac:dyDescent="0.25">
      <c r="A11">
        <v>1.8284</v>
      </c>
    </row>
    <row r="12" spans="1:2" x14ac:dyDescent="0.25">
      <c r="A12">
        <f>1.6535/2</f>
        <v>0.82674999999999998</v>
      </c>
    </row>
    <row r="13" spans="1:2" x14ac:dyDescent="0.25">
      <c r="A13">
        <f>A12+A11</f>
        <v>2.6551499999999999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Computing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jhowland</dc:creator>
  <cp:lastModifiedBy>John Howland</cp:lastModifiedBy>
  <dcterms:created xsi:type="dcterms:W3CDTF">2012-04-02T19:54:03Z</dcterms:created>
  <dcterms:modified xsi:type="dcterms:W3CDTF">2012-04-03T19:08:01Z</dcterms:modified>
</cp:coreProperties>
</file>